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 Health Score" sheetId="1" state="visible" r:id="rId3"/>
    <sheet name="How To Use" sheetId="2" state="visible" r:id="rId4"/>
    <sheet name="Example — Mirror Touch Leg 1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<sst xmlns="http://schemas.openxmlformats.org/spreadsheetml/2006/main" count="195" uniqueCount="186">
  <si>
    <t xml:space="preserve">TOUR HEALTH SCORE</t>
  </si>
  <si>
    <t xml:space="preserve">Hot Slice Creative</t>
  </si>
  <si>
    <t xml:space="preserve">Tour name</t>
  </si>
  <si>
    <t xml:space="preserve">Enter tour name</t>
  </si>
  <si>
    <t xml:space="preserve">Number of shows on tour</t>
  </si>
  <si>
    <t xml:space="preserve">Report date / week</t>
  </si>
  <si>
    <t xml:space="preserve">Enter date</t>
  </si>
  <si>
    <t xml:space="preserve">THE DOUGH — What you are working with</t>
  </si>
  <si>
    <t xml:space="preserve">Max 45 points</t>
  </si>
  <si>
    <t xml:space="preserve">Input</t>
  </si>
  <si>
    <t xml:space="preserve">This week</t>
  </si>
  <si>
    <t xml:space="preserve">Last week</t>
  </si>
  <si>
    <t xml:space="preserve">Score</t>
  </si>
  <si>
    <t xml:space="preserve">Scoring reference</t>
  </si>
  <si>
    <t xml:space="preserve">Max</t>
  </si>
  <si>
    <t xml:space="preserve">INPUT 1  —  Average presale % sold across all shows</t>
  </si>
  <si>
    <t xml:space="preserve">Enter % sold for each show in column C below</t>
  </si>
  <si>
    <t xml:space="preserve">Show 1</t>
  </si>
  <si>
    <t xml:space="preserve">&gt;=30%  →  25 pts</t>
  </si>
  <si>
    <t xml:space="preserve">Show 2</t>
  </si>
  <si>
    <t xml:space="preserve">25–29%  →  22 pts</t>
  </si>
  <si>
    <t xml:space="preserve">Show 3</t>
  </si>
  <si>
    <t xml:space="preserve">20–24%  →  18 pts</t>
  </si>
  <si>
    <t xml:space="preserve">Show 4</t>
  </si>
  <si>
    <t xml:space="preserve">15–19%  →  13 pts</t>
  </si>
  <si>
    <t xml:space="preserve">Show 5</t>
  </si>
  <si>
    <t xml:space="preserve">10–14%  →  7 pts</t>
  </si>
  <si>
    <t xml:space="preserve">Show 6</t>
  </si>
  <si>
    <t xml:space="preserve">Under 10%  →  0–5 pts</t>
  </si>
  <si>
    <t xml:space="preserve">Show 7</t>
  </si>
  <si>
    <t xml:space="preserve">Show 8</t>
  </si>
  <si>
    <t xml:space="preserve">Show 9</t>
  </si>
  <si>
    <t xml:space="preserve">Show 10</t>
  </si>
  <si>
    <t xml:space="preserve">Show 11</t>
  </si>
  <si>
    <t xml:space="preserve">Show 12</t>
  </si>
  <si>
    <t xml:space="preserve">Show 13</t>
  </si>
  <si>
    <t xml:space="preserve">Show 14</t>
  </si>
  <si>
    <t xml:space="preserve">Show 15</t>
  </si>
  <si>
    <t xml:space="preserve">Show 16</t>
  </si>
  <si>
    <t xml:space="preserve">Show 17</t>
  </si>
  <si>
    <t xml:space="preserve">Show 18</t>
  </si>
  <si>
    <t xml:space="preserve">Show 19</t>
  </si>
  <si>
    <t xml:space="preserve">Show 20</t>
  </si>
  <si>
    <t xml:space="preserve">Tour average % sold</t>
  </si>
  <si>
    <t xml:space="preserve">INPUT 2  —  Week-over-week sales velocity</t>
  </si>
  <si>
    <t xml:space="preserve">Calculated automatically from averages above</t>
  </si>
  <si>
    <t xml:space="preserve">WoW velocity (this week avg minus last week avg)</t>
  </si>
  <si>
    <t xml:space="preserve">&gt;=8%pt  →  20 pts</t>
  </si>
  <si>
    <t xml:space="preserve">6–7.9%pt  →  17 pts</t>
  </si>
  <si>
    <t xml:space="preserve">4–5.9%pt  →  13 pts</t>
  </si>
  <si>
    <t xml:space="preserve">2–3.9%pt  →  8 pts</t>
  </si>
  <si>
    <t xml:space="preserve">1–1.9%pt  →  4 pts</t>
  </si>
  <si>
    <t xml:space="preserve">Under 1%pt  →  0 pts</t>
  </si>
  <si>
    <t xml:space="preserve">THE DOUGH TOTAL</t>
  </si>
  <si>
    <t xml:space="preserve">THE SAUCE — What is driving or missing</t>
  </si>
  <si>
    <t xml:space="preserve">Max 35 points</t>
  </si>
  <si>
    <t xml:space="preserve">INPUT 3  —  Market distribution strength  (your judgment)</t>
  </si>
  <si>
    <t xml:space="preserve">17–20  →  Clear 3-tier distribution</t>
  </si>
  <si>
    <t xml:space="preserve">Look at your full show list sorted by % sold.
Do you see three clear groups: leaders / stable / slow?
Score 17–20 if yes. Score lower if concentration is high.</t>
  </si>
  <si>
    <t xml:space="preserve">12–16  →  2-tier, some concentration</t>
  </si>
  <si>
    <t xml:space="preserve">6–11   →  1–2 markets carrying tour</t>
  </si>
  <si>
    <t xml:space="preserve">0–5    →  No clear structure</t>
  </si>
  <si>
    <t xml:space="preserve">INPUT 4  —  Underperforming market risk  (your judgment)</t>
  </si>
  <si>
    <t xml:space="preserve">Look at your weakest markets.
Are any under 10% sold close to show dates?
Multiple markets under 15% with no clear lever? Score lower.</t>
  </si>
  <si>
    <t xml:space="preserve">13–15  →  No markets under 10%</t>
  </si>
  <si>
    <t xml:space="preserve">9–12   →  1–2 under 15%, others healthy</t>
  </si>
  <si>
    <t xml:space="preserve">5–8    →  Multiple under 15%</t>
  </si>
  <si>
    <t xml:space="preserve">0–4    →  Markets under 10% near show dates</t>
  </si>
  <si>
    <t xml:space="preserve">THE SAUCE TOTAL</t>
  </si>
  <si>
    <t xml:space="preserve">THE BAKE — Execution and campaign alignment</t>
  </si>
  <si>
    <t xml:space="preserve">Max 20 points</t>
  </si>
  <si>
    <t xml:space="preserve">INPUT 5  —  Campaign infrastructure alignment  (your judgment)</t>
  </si>
  <si>
    <t xml:space="preserve">17–20  →  Radio + press + digital aligned</t>
  </si>
  <si>
    <t xml:space="preserve">For each tour market, ask: do at least 2 of these 4 channels exist?
  Radio — active spins in or near the market
  Press — interviews or coverage in the tour window
  Digital — YouTube/streaming momentum in that geography
  Social — band or team actively pushing the show
Score 17–20 if most markets have 2+ channels aligned.</t>
  </si>
  <si>
    <t xml:space="preserve">12–16  →  2 of 3 channels active</t>
  </si>
  <si>
    <t xml:space="preserve">THE BAKE TOTAL</t>
  </si>
  <si>
    <t xml:space="preserve">0–5    →  No campaign alignment</t>
  </si>
  <si>
    <t xml:space="preserve">Out of 100 points</t>
  </si>
  <si>
    <t xml:space="preserve">TIER INTERPRETATION</t>
  </si>
  <si>
    <t xml:space="preserve">90–100</t>
  </si>
  <si>
    <t xml:space="preserve">BREAKOUT</t>
  </si>
  <si>
    <t xml:space="preserve">Multiple sellouts. Full campaign alignment. Build the second leg now.</t>
  </si>
  <si>
    <t xml:space="preserve">75–89</t>
  </si>
  <si>
    <t xml:space="preserve">HEALTHY</t>
  </si>
  <si>
    <t xml:space="preserve">Structurally sound. Radio and digital reinforcing each other. Keep pushing.</t>
  </si>
  <si>
    <t xml:space="preserve">61–74</t>
  </si>
  <si>
    <t xml:space="preserve">NORMAL PACING</t>
  </si>
  <si>
    <t xml:space="preserve">Infrastructure present but not fully synchronized. Identify the lever.</t>
  </si>
  <si>
    <t xml:space="preserve">Under 60</t>
  </si>
  <si>
    <t xml:space="preserve">NEEDS ATTENTION</t>
  </si>
  <si>
    <t xml:space="preserve">Immediate intervention. Venue resizing, radio activation, or promoter call.</t>
  </si>
  <si>
    <t xml:space="preserve">Hot Slice Creative — Proprietary &amp; Confidential — 2026 — hotslicecreative.com</t>
  </si>
  <si>
    <t xml:space="preserve">How to use this template</t>
  </si>
  <si>
    <t xml:space="preserve">STEP 1 — Enter your show data</t>
  </si>
  <si>
    <t xml:space="preserve">Go to the Tour Health Score sheet. Enter the tour name, date, and number of shows at the top.</t>
  </si>
  <si>
    <t xml:space="preserve">In the Dough section, enter this week's % sold for each show in Column C (blue cells).</t>
  </si>
  <si>
    <t xml:space="preserve">Enter last week's % sold for each show in Column D. The tour average and WoW velocity calculate automatically.</t>
  </si>
  <si>
    <t xml:space="preserve">STEP 2 — Score Input 3 (Market Distribution)</t>
  </si>
  <si>
    <t xml:space="preserve">Sort your show list in your head or on paper by % sold, highest to lowest.</t>
  </si>
  <si>
    <t xml:space="preserve">Ask: do I see three clear groups — leaders, stable, slow?</t>
  </si>
  <si>
    <t xml:space="preserve">17–20: clear three-tier structure across multiple regions.</t>
  </si>
  <si>
    <t xml:space="preserve">12–16: two tiers visible, some concentration in a few markets.</t>
  </si>
  <si>
    <t xml:space="preserve">6–11: one or two markets carrying everything, others weak.</t>
  </si>
  <si>
    <t xml:space="preserve">0–5: no clear structure at all.</t>
  </si>
  <si>
    <t xml:space="preserve">Type your score (0–20) into the orange-bordered cell in the Sauce section.</t>
  </si>
  <si>
    <t xml:space="preserve">STEP 3 — Score Input 4 (Underperforming Market Risk)</t>
  </si>
  <si>
    <t xml:space="preserve">Look at your weakest markets. Count how many are under 15% sold.</t>
  </si>
  <si>
    <t xml:space="preserve">Note how close those shows are to their date.</t>
  </si>
  <si>
    <t xml:space="preserve">13–15: no markets under 10% sold anywhere in the run.</t>
  </si>
  <si>
    <t xml:space="preserve">9–12: one or two markets under 15%, all others are healthy.</t>
  </si>
  <si>
    <t xml:space="preserve">5–8: multiple markets under 15% with no clear lever to move them.</t>
  </si>
  <si>
    <t xml:space="preserve">0–4: markets under 10% with show dates coming up in the next 7–10 days.</t>
  </si>
  <si>
    <t xml:space="preserve">Type your score (0–15) into the orange-bordered cell in the Sauce section.</t>
  </si>
  <si>
    <t xml:space="preserve">STEP 4 — Score Input 5 (Campaign Alignment)</t>
  </si>
  <si>
    <t xml:space="preserve">For each market on the tour, ask whether at least two of these four channels are active:</t>
  </si>
  <si>
    <t xml:space="preserve">Radio — spins in or near the market right now.</t>
  </si>
  <si>
    <t xml:space="preserve">Press — interviews, features, or media coverage tied to the tour window.</t>
  </si>
  <si>
    <t xml:space="preserve">Digital — YouTube or streaming momentum in that geography.</t>
  </si>
  <si>
    <t xml:space="preserve">Social — the band or team is actively pushing this specific show.</t>
  </si>
  <si>
    <t xml:space="preserve">17–20: most markets have 2+ channels aligned and coordinated.</t>
  </si>
  <si>
    <t xml:space="preserve">12–16: about half the markets have 2 channels active.</t>
  </si>
  <si>
    <t xml:space="preserve">6–11: only one channel active across most of the tour.</t>
  </si>
  <si>
    <t xml:space="preserve">0–5: no coordination between campaign and routing.</t>
  </si>
  <si>
    <t xml:space="preserve">STEP 5 — Read your score</t>
  </si>
  <si>
    <t xml:space="preserve">The Total Tour Health Score calculates automatically once all five inputs are entered.</t>
  </si>
  <si>
    <t xml:space="preserve">90–100: Breakout. Multiple sellouts likely. Build the second leg now.</t>
  </si>
  <si>
    <t xml:space="preserve">75–89: Healthy. Structurally sound. Keep pushing on the weak markets.</t>
  </si>
  <si>
    <t xml:space="preserve">61–74: Normal pacing. Infrastructure is present but not fully firing. Find the lever.</t>
  </si>
  <si>
    <t xml:space="preserve">Under 60: Needs attention. Venue resizing, radio activation, or promoter call required.</t>
  </si>
  <si>
    <t xml:space="preserve">RUNNING THIS WEEKLY</t>
  </si>
  <si>
    <t xml:space="preserve">Run the diagnostic every time you receive a new presale report.</t>
  </si>
  <si>
    <t xml:space="preserve">Each week, move the current Column C data into Column D before entering new figures.</t>
  </si>
  <si>
    <t xml:space="preserve">The score trend over time is as important as any single score.</t>
  </si>
  <si>
    <t xml:space="preserve">A rising score week over week means the system is working.</t>
  </si>
  <si>
    <t xml:space="preserve">A plateauing score means an intervention is needed before the tour opens.</t>
  </si>
  <si>
    <t xml:space="preserve">Hot Slice Creative — Proprietary &amp; Confidential — 2026</t>
  </si>
  <si>
    <t xml:space="preserve">Mirror Touch Tour — First Leg | Scoring Example (Mar 4, 2026)</t>
  </si>
  <si>
    <t xml:space="preserve">City</t>
  </si>
  <si>
    <t xml:space="preserve">This week %</t>
  </si>
  <si>
    <t xml:space="preserve">Last week %</t>
  </si>
  <si>
    <t xml:space="preserve">Notes</t>
  </si>
  <si>
    <t xml:space="preserve">SLC, UT</t>
  </si>
  <si>
    <t xml:space="preserve">Below average — secondary market</t>
  </si>
  <si>
    <t xml:space="preserve">Denver, CO</t>
  </si>
  <si>
    <t xml:space="preserve">Strong mover</t>
  </si>
  <si>
    <t xml:space="preserve">Omaha, NE</t>
  </si>
  <si>
    <t xml:space="preserve">Steady</t>
  </si>
  <si>
    <t xml:space="preserve">Kansas City, MO</t>
  </si>
  <si>
    <t xml:space="preserve">Des Moines, IA</t>
  </si>
  <si>
    <t xml:space="preserve">Concern — large cap, low %</t>
  </si>
  <si>
    <t xml:space="preserve">Minneapolis, MN</t>
  </si>
  <si>
    <t xml:space="preserve">Healthy</t>
  </si>
  <si>
    <t xml:space="preserve">Milwaukee, WI</t>
  </si>
  <si>
    <t xml:space="preserve">Sellout tracking</t>
  </si>
  <si>
    <t xml:space="preserve">Chicago, IL</t>
  </si>
  <si>
    <t xml:space="preserve">Large cap — needs radio push</t>
  </si>
  <si>
    <t xml:space="preserve">St. Louis, MO</t>
  </si>
  <si>
    <t xml:space="preserve">Strong</t>
  </si>
  <si>
    <t xml:space="preserve">Wichita, KS</t>
  </si>
  <si>
    <t xml:space="preserve">Secondary market</t>
  </si>
  <si>
    <t xml:space="preserve">OKC</t>
  </si>
  <si>
    <t xml:space="preserve">Flat — no radio</t>
  </si>
  <si>
    <t xml:space="preserve">Dallas, TX</t>
  </si>
  <si>
    <t xml:space="preserve">KLBJ driving this</t>
  </si>
  <si>
    <t xml:space="preserve">Houston, TX</t>
  </si>
  <si>
    <t xml:space="preserve">Big mover</t>
  </si>
  <si>
    <t xml:space="preserve">Austin, TX</t>
  </si>
  <si>
    <t xml:space="preserve">Large cap — needs KLBJ activation</t>
  </si>
  <si>
    <t xml:space="preserve">Phoenix, AZ</t>
  </si>
  <si>
    <t xml:space="preserve">Las Vegas, NV</t>
  </si>
  <si>
    <t xml:space="preserve">Tour average</t>
  </si>
  <si>
    <t xml:space="preserve">Input 1 — Presale %</t>
  </si>
  <si>
    <t xml:space="preserve">22</t>
  </si>
  <si>
    <t xml:space="preserve">29.4% → 25–29% band → 22 pts</t>
  </si>
  <si>
    <t xml:space="preserve">Input 2 — WoW velocity</t>
  </si>
  <si>
    <t xml:space="preserve">20</t>
  </si>
  <si>
    <t xml:space="preserve">7.4%pt → 6–7.9% band → 20 pts</t>
  </si>
  <si>
    <t xml:space="preserve">Input 3 — Distribution</t>
  </si>
  <si>
    <t xml:space="preserve">17</t>
  </si>
  <si>
    <t xml:space="preserve">Clear 3-tier structure → 17 pts (judgment)</t>
  </si>
  <si>
    <t xml:space="preserve">Input 4 — Risk</t>
  </si>
  <si>
    <t xml:space="preserve">12</t>
  </si>
  <si>
    <t xml:space="preserve">Lowest market 11%, no catastrophic outliers → 12 pts (judgment)</t>
  </si>
  <si>
    <t xml:space="preserve">Input 5 — Alignment</t>
  </si>
  <si>
    <t xml:space="preserve">Radio active in Chicago, Austin, Midwest cluster → 17 pts (judgment)</t>
  </si>
  <si>
    <t xml:space="preserve">Healthy tier (75–89) — structurally sound, trending upward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</si>
</sst>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%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9"/>
      <color rgb="FF6B6B6B"/>
      <name val="Arial"/>
      <family val="0"/>
      <charset val="1"/>
    </font>
    <font>
      <i val="true"/>
      <sz val="10"/>
      <color rgb="FF6B6B6B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8"/>
      <color rgb="FF6B6B6B"/>
      <name val="Arial"/>
      <family val="0"/>
      <charset val="1"/>
    </font>
    <font>
      <b val="true"/>
      <sz val="10"/>
      <color rgb="FFE05C2E"/>
      <name val="Arial"/>
      <family val="0"/>
      <charset val="1"/>
    </font>
    <font>
      <i val="true"/>
      <sz val="9"/>
      <color rgb="FF6B6B6B"/>
      <name val="Arial"/>
      <family val="0"/>
      <charset val="1"/>
    </font>
    <font>
      <sz val="9"/>
      <color rgb="FF6B6B6B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1"/>
      <color rgb="FF1A1A1A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9"/>
      <color rgb="FF1A1A1A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8"/>
      <color rgb="FF6B6B6B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E05C2E"/>
        <bgColor rgb="FFBA7517"/>
      </patternFill>
    </fill>
    <fill>
      <patternFill patternType="solid">
        <fgColor rgb="FFEBF3FB"/>
        <bgColor rgb="FFF5F5F3"/>
      </patternFill>
    </fill>
    <fill>
      <patternFill patternType="solid">
        <fgColor rgb="FF1A1A1A"/>
        <bgColor rgb="FF333300"/>
      </patternFill>
    </fill>
    <fill>
      <patternFill patternType="solid">
        <fgColor rgb="FFF5F5F3"/>
        <bgColor rgb="FFFFF3EC"/>
      </patternFill>
    </fill>
    <fill>
      <patternFill patternType="solid">
        <fgColor rgb="FFFFF9E6"/>
        <bgColor rgb="FFFFF3EC"/>
      </patternFill>
    </fill>
    <fill>
      <patternFill patternType="solid">
        <fgColor rgb="FFFFFFFF"/>
        <bgColor rgb="FFFFF9E6"/>
      </patternFill>
    </fill>
    <fill>
      <patternFill patternType="solid">
        <fgColor rgb="FFE0DED8"/>
        <bgColor rgb="FFD0CEC8"/>
      </patternFill>
    </fill>
    <fill>
      <patternFill patternType="solid">
        <fgColor rgb="FF1D9E75"/>
        <bgColor rgb="FF008080"/>
      </patternFill>
    </fill>
    <fill>
      <patternFill patternType="solid">
        <fgColor rgb="FF185FA5"/>
        <bgColor rgb="FF008080"/>
      </patternFill>
    </fill>
    <fill>
      <patternFill patternType="solid">
        <fgColor rgb="FFFFF3EC"/>
        <bgColor rgb="FFFFF9E6"/>
      </patternFill>
    </fill>
    <fill>
      <patternFill patternType="solid">
        <fgColor rgb="FFBA7517"/>
        <bgColor rgb="FFE05C2E"/>
      </patternFill>
    </fill>
    <fill>
      <patternFill patternType="solid">
        <fgColor rgb="FFA32D2D"/>
        <bgColor rgb="FF993366"/>
      </patternFill>
    </fill>
    <fill>
      <patternFill patternType="solid">
        <fgColor rgb="FF6B6B6B"/>
        <bgColor rgb="FF80808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B8D4F0"/>
      </left>
      <right/>
      <top style="thin">
        <color rgb="FFB8D4F0"/>
      </top>
      <bottom style="thin">
        <color rgb="FFB8D4F0"/>
      </bottom>
      <diagonal/>
    </border>
    <border diagonalUp="false" diagonalDown="false">
      <left style="thin">
        <color rgb="FFB8D4F0"/>
      </left>
      <right style="thin">
        <color rgb="FFB8D4F0"/>
      </right>
      <top style="thin">
        <color rgb="FFB8D4F0"/>
      </top>
      <bottom style="thin">
        <color rgb="FFB8D4F0"/>
      </bottom>
      <diagonal/>
    </border>
    <border diagonalUp="false" diagonalDown="false">
      <left/>
      <right/>
      <top/>
      <bottom style="thin">
        <color rgb="FFD0CEC8"/>
      </bottom>
      <diagonal/>
    </border>
    <border diagonalUp="false" diagonalDown="false">
      <left style="thin">
        <color rgb="FFE05C2E"/>
      </left>
      <right style="thin">
        <color rgb="FFE05C2E"/>
      </right>
      <top style="thin">
        <color rgb="FFE05C2E"/>
      </top>
      <bottom style="thin">
        <color rgb="FFE05C2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8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6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7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1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7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8" fillId="11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9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8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1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2" fillId="1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1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2" fillId="1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1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11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1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9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19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5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9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A7517"/>
      <rgbColor rgb="FF800080"/>
      <rgbColor rgb="FF008080"/>
      <rgbColor rgb="FFD0CEC8"/>
      <rgbColor rgb="FF808080"/>
      <rgbColor rgb="FF9999FF"/>
      <rgbColor rgb="FF993366"/>
      <rgbColor rgb="FFFFF9E6"/>
      <rgbColor rgb="FFEBF3FB"/>
      <rgbColor rgb="FF660066"/>
      <rgbColor rgb="FFFF8080"/>
      <rgbColor rgb="FF185FA5"/>
      <rgbColor rgb="FFB8D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3"/>
      <rgbColor rgb="FFE0DED8"/>
      <rgbColor rgb="FFFFF3E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05C2E"/>
      <rgbColor rgb="FF6B6B6B"/>
      <rgbColor rgb="FF969696"/>
      <rgbColor rgb="FF003366"/>
      <rgbColor rgb="FF1D9E75"/>
      <rgbColor rgb="FF003300"/>
      <rgbColor rgb="FF333300"/>
      <rgbColor rgb="FFA32D2D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3" min="3" style="0" width="18"/>
    <col collapsed="false" customWidth="true" hidden="false" outlineLevel="0" max="5" min="4" style="0" width="14"/>
    <col collapsed="false" customWidth="true" hidden="false" outlineLevel="0" max="6" min="6" style="0" width="3"/>
    <col collapsed="false" customWidth="true" hidden="false" outlineLevel="0" max="7" min="7" style="0" width="22"/>
    <col collapsed="false" customWidth="true" hidden="false" outlineLevel="0" max="9" min="8" style="0" width="14"/>
    <col collapsed="false" customWidth="true" hidden="false" outlineLevel="0" max="10" min="10" style="0" width="3"/>
  </cols>
  <sheetData>
    <row r="1" customFormat="false" ht="42" hidden="false" customHeight="true" outlineLevel="0" collapsed="false">
      <c r="A1" s="1"/>
      <c r="B1" s="2" t="s">
        <v>0</v>
      </c>
      <c r="C1" s="2"/>
      <c r="D1" s="2"/>
      <c r="E1" s="2"/>
      <c r="F1" s="1"/>
      <c r="G1" s="3" t="s">
        <v>1</v>
      </c>
      <c r="H1" s="3"/>
      <c r="I1" s="3"/>
      <c r="J1" s="1"/>
    </row>
    <row r="2" customFormat="false" ht="18" hidden="false" customHeight="true" outlineLevel="0" collapsed="false"/>
    <row r="3" customFormat="false" ht="27.75" hidden="false" customHeight="true" outlineLevel="0" collapsed="false">
      <c r="B3" s="4" t="s">
        <v>2</v>
      </c>
      <c r="C3" s="4"/>
      <c r="D3" s="5" t="s">
        <v>3</v>
      </c>
      <c r="E3" s="5"/>
      <c r="G3" s="4" t="s">
        <v>4</v>
      </c>
      <c r="H3" s="4"/>
      <c r="I3" s="6"/>
    </row>
    <row r="4" customFormat="false" ht="27.75" hidden="false" customHeight="true" outlineLevel="0" collapsed="false">
      <c r="B4" s="4" t="s">
        <v>5</v>
      </c>
      <c r="C4" s="4"/>
      <c r="D4" s="5" t="s">
        <v>6</v>
      </c>
      <c r="E4" s="5"/>
    </row>
    <row r="5" customFormat="false" ht="9.75" hidden="false" customHeight="true" outlineLevel="0" collapsed="false"/>
    <row r="6" customFormat="false" ht="27.75" hidden="false" customHeight="true" outlineLevel="0" collapsed="false">
      <c r="A6" s="7"/>
      <c r="B6" s="8" t="s">
        <v>7</v>
      </c>
      <c r="C6" s="8"/>
      <c r="D6" s="8"/>
      <c r="E6" s="8"/>
      <c r="F6" s="7"/>
      <c r="G6" s="9" t="s">
        <v>8</v>
      </c>
      <c r="H6" s="9"/>
      <c r="I6" s="9"/>
      <c r="J6" s="7"/>
    </row>
    <row r="7" customFormat="false" ht="15.75" hidden="false" customHeight="true" outlineLevel="0" collapsed="false">
      <c r="B7" s="10" t="s">
        <v>9</v>
      </c>
      <c r="C7" s="11" t="s">
        <v>10</v>
      </c>
      <c r="D7" s="11" t="s">
        <v>11</v>
      </c>
      <c r="E7" s="11" t="s">
        <v>12</v>
      </c>
      <c r="G7" s="11" t="s">
        <v>13</v>
      </c>
      <c r="H7" s="12"/>
      <c r="I7" s="11" t="s">
        <v>14</v>
      </c>
    </row>
    <row r="8" customFormat="false" ht="21.75" hidden="false" customHeight="true" outlineLevel="0" collapsed="false">
      <c r="B8" s="13" t="s">
        <v>15</v>
      </c>
      <c r="C8" s="13"/>
      <c r="D8" s="13"/>
      <c r="E8" s="13"/>
      <c r="G8" s="14" t="s">
        <v>16</v>
      </c>
      <c r="H8" s="14"/>
      <c r="I8" s="14"/>
    </row>
    <row r="9" customFormat="false" ht="18" hidden="false" customHeight="true" outlineLevel="0" collapsed="false">
      <c r="B9" s="15" t="s">
        <v>17</v>
      </c>
      <c r="C9" s="16"/>
      <c r="D9" s="16"/>
      <c r="E9" s="17"/>
      <c r="G9" s="18" t="s">
        <v>18</v>
      </c>
      <c r="H9" s="18"/>
      <c r="I9" s="18"/>
    </row>
    <row r="10" customFormat="false" ht="18" hidden="false" customHeight="true" outlineLevel="0" collapsed="false">
      <c r="B10" s="19" t="s">
        <v>19</v>
      </c>
      <c r="C10" s="16"/>
      <c r="D10" s="16"/>
      <c r="E10" s="20"/>
      <c r="G10" s="21" t="s">
        <v>20</v>
      </c>
      <c r="H10" s="21"/>
      <c r="I10" s="21"/>
    </row>
    <row r="11" customFormat="false" ht="18" hidden="false" customHeight="true" outlineLevel="0" collapsed="false">
      <c r="B11" s="15" t="s">
        <v>21</v>
      </c>
      <c r="C11" s="16"/>
      <c r="D11" s="16"/>
      <c r="E11" s="17"/>
      <c r="G11" s="18" t="s">
        <v>22</v>
      </c>
      <c r="H11" s="18"/>
      <c r="I11" s="18"/>
    </row>
    <row r="12" customFormat="false" ht="18" hidden="false" customHeight="true" outlineLevel="0" collapsed="false">
      <c r="B12" s="19" t="s">
        <v>23</v>
      </c>
      <c r="C12" s="16"/>
      <c r="D12" s="16"/>
      <c r="E12" s="20"/>
      <c r="G12" s="21" t="s">
        <v>24</v>
      </c>
      <c r="H12" s="21"/>
      <c r="I12" s="21"/>
    </row>
    <row r="13" customFormat="false" ht="18" hidden="false" customHeight="true" outlineLevel="0" collapsed="false">
      <c r="B13" s="15" t="s">
        <v>25</v>
      </c>
      <c r="C13" s="16"/>
      <c r="D13" s="16"/>
      <c r="E13" s="17"/>
      <c r="G13" s="18" t="s">
        <v>26</v>
      </c>
      <c r="H13" s="18"/>
      <c r="I13" s="18"/>
    </row>
    <row r="14" customFormat="false" ht="18" hidden="false" customHeight="true" outlineLevel="0" collapsed="false">
      <c r="B14" s="19" t="s">
        <v>27</v>
      </c>
      <c r="C14" s="16"/>
      <c r="D14" s="16"/>
      <c r="E14" s="20"/>
      <c r="G14" s="21" t="s">
        <v>28</v>
      </c>
      <c r="H14" s="21"/>
      <c r="I14" s="21"/>
    </row>
    <row r="15" customFormat="false" ht="18" hidden="false" customHeight="true" outlineLevel="0" collapsed="false">
      <c r="B15" s="15" t="s">
        <v>29</v>
      </c>
      <c r="C15" s="16"/>
      <c r="D15" s="16"/>
      <c r="E15" s="17"/>
      <c r="G15" s="17"/>
      <c r="H15" s="17"/>
      <c r="I15" s="17"/>
    </row>
    <row r="16" customFormat="false" ht="18" hidden="false" customHeight="true" outlineLevel="0" collapsed="false">
      <c r="B16" s="19" t="s">
        <v>30</v>
      </c>
      <c r="C16" s="16"/>
      <c r="D16" s="16"/>
      <c r="E16" s="20"/>
      <c r="G16" s="20"/>
      <c r="H16" s="20"/>
      <c r="I16" s="20"/>
    </row>
    <row r="17" customFormat="false" ht="18" hidden="false" customHeight="true" outlineLevel="0" collapsed="false">
      <c r="B17" s="15" t="s">
        <v>31</v>
      </c>
      <c r="C17" s="16"/>
      <c r="D17" s="16"/>
      <c r="E17" s="17"/>
      <c r="G17" s="17"/>
      <c r="H17" s="17"/>
      <c r="I17" s="17"/>
    </row>
    <row r="18" customFormat="false" ht="18" hidden="false" customHeight="true" outlineLevel="0" collapsed="false">
      <c r="B18" s="19" t="s">
        <v>32</v>
      </c>
      <c r="C18" s="16"/>
      <c r="D18" s="16"/>
      <c r="E18" s="20"/>
      <c r="G18" s="20"/>
      <c r="H18" s="20"/>
      <c r="I18" s="20"/>
    </row>
    <row r="19" customFormat="false" ht="18" hidden="false" customHeight="true" outlineLevel="0" collapsed="false">
      <c r="B19" s="15" t="s">
        <v>33</v>
      </c>
      <c r="C19" s="16"/>
      <c r="D19" s="16"/>
      <c r="E19" s="17"/>
      <c r="G19" s="17"/>
      <c r="H19" s="17"/>
      <c r="I19" s="17"/>
    </row>
    <row r="20" customFormat="false" ht="18" hidden="false" customHeight="true" outlineLevel="0" collapsed="false">
      <c r="B20" s="19" t="s">
        <v>34</v>
      </c>
      <c r="C20" s="16"/>
      <c r="D20" s="16"/>
      <c r="E20" s="20"/>
      <c r="G20" s="20"/>
      <c r="H20" s="20"/>
      <c r="I20" s="20"/>
    </row>
    <row r="21" customFormat="false" ht="18" hidden="false" customHeight="true" outlineLevel="0" collapsed="false">
      <c r="B21" s="15" t="s">
        <v>35</v>
      </c>
      <c r="C21" s="16"/>
      <c r="D21" s="16"/>
      <c r="E21" s="17"/>
      <c r="G21" s="17"/>
      <c r="H21" s="17"/>
      <c r="I21" s="17"/>
    </row>
    <row r="22" customFormat="false" ht="18" hidden="false" customHeight="true" outlineLevel="0" collapsed="false">
      <c r="B22" s="19" t="s">
        <v>36</v>
      </c>
      <c r="C22" s="16"/>
      <c r="D22" s="16"/>
      <c r="E22" s="20"/>
      <c r="G22" s="20"/>
      <c r="H22" s="20"/>
      <c r="I22" s="20"/>
    </row>
    <row r="23" customFormat="false" ht="18" hidden="false" customHeight="true" outlineLevel="0" collapsed="false">
      <c r="B23" s="15" t="s">
        <v>37</v>
      </c>
      <c r="C23" s="16"/>
      <c r="D23" s="16"/>
      <c r="E23" s="17"/>
      <c r="G23" s="17"/>
      <c r="H23" s="17"/>
      <c r="I23" s="17"/>
    </row>
    <row r="24" customFormat="false" ht="18" hidden="false" customHeight="true" outlineLevel="0" collapsed="false">
      <c r="B24" s="19" t="s">
        <v>38</v>
      </c>
      <c r="C24" s="16"/>
      <c r="D24" s="16"/>
      <c r="E24" s="20"/>
      <c r="G24" s="20"/>
      <c r="H24" s="20"/>
      <c r="I24" s="20"/>
    </row>
    <row r="25" customFormat="false" ht="18" hidden="false" customHeight="true" outlineLevel="0" collapsed="false">
      <c r="B25" s="15" t="s">
        <v>39</v>
      </c>
      <c r="C25" s="16"/>
      <c r="D25" s="16"/>
      <c r="E25" s="17"/>
      <c r="G25" s="17"/>
      <c r="H25" s="17"/>
      <c r="I25" s="17"/>
    </row>
    <row r="26" customFormat="false" ht="18" hidden="false" customHeight="true" outlineLevel="0" collapsed="false">
      <c r="B26" s="19" t="s">
        <v>40</v>
      </c>
      <c r="C26" s="16"/>
      <c r="D26" s="16"/>
      <c r="E26" s="20"/>
      <c r="G26" s="20"/>
      <c r="H26" s="20"/>
      <c r="I26" s="20"/>
    </row>
    <row r="27" customFormat="false" ht="18" hidden="false" customHeight="true" outlineLevel="0" collapsed="false">
      <c r="B27" s="15" t="s">
        <v>41</v>
      </c>
      <c r="C27" s="16"/>
      <c r="D27" s="16"/>
      <c r="E27" s="17"/>
      <c r="G27" s="17"/>
      <c r="H27" s="17"/>
      <c r="I27" s="17"/>
    </row>
    <row r="28" customFormat="false" ht="18" hidden="false" customHeight="true" outlineLevel="0" collapsed="false">
      <c r="B28" s="19" t="s">
        <v>42</v>
      </c>
      <c r="C28" s="16"/>
      <c r="D28" s="16"/>
      <c r="E28" s="20"/>
      <c r="G28" s="20"/>
      <c r="H28" s="20"/>
      <c r="I28" s="20"/>
    </row>
    <row r="29" customFormat="false" ht="21.75" hidden="false" customHeight="true" outlineLevel="0" collapsed="false">
      <c r="B29" s="22" t="s">
        <v>43</v>
      </c>
      <c r="C29" s="23" t="n">
        <f aca="false">IFERROR(AVERAGEIF(C9:C28,"&lt;&gt;",C9:C28),0)</f>
        <v>0</v>
      </c>
      <c r="D29" s="23" t="n">
        <f aca="false">IFERROR(AVERAGEIF(D9:D28,"&lt;&gt;",D9:D28),0)</f>
        <v>0</v>
      </c>
      <c r="E29" s="24" t="n">
        <f aca="false">IF(C29&gt;=0.3,25,IF(C29&gt;=0.25,22,IF(C29&gt;=0.2,18,IF(C29&gt;=0.15,13,IF(C29&gt;=0.1,7,IF(C29&gt;0,3,0))))))</f>
        <v>0</v>
      </c>
    </row>
    <row r="30" customFormat="false" ht="9.75" hidden="false" customHeight="true" outlineLevel="0" collapsed="false"/>
    <row r="31" customFormat="false" ht="21.75" hidden="false" customHeight="true" outlineLevel="0" collapsed="false">
      <c r="B31" s="13" t="s">
        <v>44</v>
      </c>
      <c r="C31" s="13"/>
      <c r="D31" s="13"/>
      <c r="E31" s="13"/>
      <c r="G31" s="14" t="s">
        <v>45</v>
      </c>
      <c r="H31" s="14"/>
      <c r="I31" s="14"/>
    </row>
    <row r="32" customFormat="false" ht="21.75" hidden="false" customHeight="true" outlineLevel="0" collapsed="false">
      <c r="B32" s="25" t="s">
        <v>46</v>
      </c>
      <c r="C32" s="23" t="n">
        <f aca="false">IFERROR(C29-D29,0)</f>
        <v>0</v>
      </c>
      <c r="E32" s="24" t="n">
        <f aca="false">IF(C32&gt;=0.08,20,IF(C32&gt;=0.06,17,IF(C32&gt;=0.04,13,IF(C32&gt;=0.02,8,IF(C32&gt;=0.01,4,0)))))</f>
        <v>0</v>
      </c>
      <c r="G32" s="26" t="s">
        <v>47</v>
      </c>
      <c r="H32" s="26"/>
      <c r="I32" s="26"/>
    </row>
    <row r="33" customFormat="false" ht="9.75" hidden="false" customHeight="true" outlineLevel="0" collapsed="false">
      <c r="G33" s="26" t="s">
        <v>48</v>
      </c>
      <c r="H33" s="26"/>
      <c r="I33" s="26"/>
    </row>
    <row r="34" customFormat="false" ht="15" hidden="false" customHeight="false" outlineLevel="0" collapsed="false">
      <c r="G34" s="26" t="s">
        <v>49</v>
      </c>
      <c r="H34" s="26"/>
      <c r="I34" s="26"/>
    </row>
    <row r="35" customFormat="false" ht="15" hidden="false" customHeight="false" outlineLevel="0" collapsed="false">
      <c r="G35" s="26" t="s">
        <v>50</v>
      </c>
      <c r="H35" s="26"/>
      <c r="I35" s="26"/>
    </row>
    <row r="36" customFormat="false" ht="15" hidden="false" customHeight="false" outlineLevel="0" collapsed="false">
      <c r="G36" s="26" t="s">
        <v>51</v>
      </c>
      <c r="H36" s="26"/>
      <c r="I36" s="26"/>
    </row>
    <row r="37" customFormat="false" ht="15" hidden="false" customHeight="false" outlineLevel="0" collapsed="false">
      <c r="G37" s="26" t="s">
        <v>52</v>
      </c>
      <c r="H37" s="26"/>
      <c r="I37" s="26"/>
    </row>
    <row r="38" customFormat="false" ht="25.5" hidden="false" customHeight="true" outlineLevel="0" collapsed="false">
      <c r="B38" s="27" t="s">
        <v>53</v>
      </c>
      <c r="C38" s="27"/>
      <c r="D38" s="27"/>
      <c r="E38" s="28" t="n">
        <f aca="false">E29+E32</f>
        <v>0</v>
      </c>
      <c r="G38" s="29" t="s">
        <v>8</v>
      </c>
      <c r="H38" s="29"/>
      <c r="I38" s="29"/>
    </row>
    <row r="39" customFormat="false" ht="12" hidden="false" customHeight="true" outlineLevel="0" collapsed="false"/>
    <row r="40" customFormat="false" ht="27.75" hidden="false" customHeight="true" outlineLevel="0" collapsed="false">
      <c r="A40" s="30"/>
      <c r="B40" s="31" t="s">
        <v>54</v>
      </c>
      <c r="C40" s="31"/>
      <c r="D40" s="31"/>
      <c r="E40" s="31"/>
      <c r="F40" s="30"/>
      <c r="G40" s="32" t="s">
        <v>55</v>
      </c>
      <c r="H40" s="32"/>
      <c r="I40" s="32"/>
      <c r="J40" s="30"/>
    </row>
    <row r="41" customFormat="false" ht="21.75" hidden="false" customHeight="true" outlineLevel="0" collapsed="false">
      <c r="B41" s="13" t="s">
        <v>56</v>
      </c>
      <c r="C41" s="13"/>
      <c r="D41" s="13"/>
      <c r="E41" s="13"/>
      <c r="G41" s="26" t="s">
        <v>57</v>
      </c>
      <c r="H41" s="26"/>
      <c r="I41" s="26"/>
    </row>
    <row r="42" customFormat="false" ht="51.75" hidden="false" customHeight="true" outlineLevel="0" collapsed="false">
      <c r="B42" s="33" t="s">
        <v>58</v>
      </c>
      <c r="C42" s="33"/>
      <c r="D42" s="33"/>
      <c r="E42" s="34"/>
      <c r="G42" s="26" t="s">
        <v>59</v>
      </c>
      <c r="H42" s="26"/>
      <c r="I42" s="26"/>
    </row>
    <row r="43" customFormat="false" ht="15" hidden="false" customHeight="false" outlineLevel="0" collapsed="false">
      <c r="G43" s="26" t="s">
        <v>60</v>
      </c>
      <c r="H43" s="26"/>
      <c r="I43" s="26"/>
    </row>
    <row r="44" customFormat="false" ht="15" hidden="false" customHeight="false" outlineLevel="0" collapsed="false">
      <c r="G44" s="26" t="s">
        <v>61</v>
      </c>
      <c r="H44" s="26"/>
      <c r="I44" s="26"/>
    </row>
    <row r="45" customFormat="false" ht="21.75" hidden="false" customHeight="true" outlineLevel="0" collapsed="false">
      <c r="B45" s="13" t="s">
        <v>62</v>
      </c>
      <c r="C45" s="13"/>
      <c r="D45" s="13"/>
      <c r="E45" s="13"/>
    </row>
    <row r="46" customFormat="false" ht="51.75" hidden="false" customHeight="true" outlineLevel="0" collapsed="false">
      <c r="B46" s="33" t="s">
        <v>63</v>
      </c>
      <c r="C46" s="33"/>
      <c r="D46" s="33"/>
      <c r="E46" s="34"/>
      <c r="G46" s="26" t="s">
        <v>64</v>
      </c>
      <c r="H46" s="26"/>
      <c r="I46" s="26"/>
    </row>
    <row r="47" customFormat="false" ht="15" hidden="false" customHeight="false" outlineLevel="0" collapsed="false">
      <c r="G47" s="26" t="s">
        <v>65</v>
      </c>
      <c r="H47" s="26"/>
      <c r="I47" s="26"/>
    </row>
    <row r="48" customFormat="false" ht="15" hidden="false" customHeight="false" outlineLevel="0" collapsed="false">
      <c r="G48" s="26" t="s">
        <v>66</v>
      </c>
      <c r="H48" s="26"/>
      <c r="I48" s="26"/>
    </row>
    <row r="49" customFormat="false" ht="15" hidden="false" customHeight="false" outlineLevel="0" collapsed="false">
      <c r="G49" s="26" t="s">
        <v>67</v>
      </c>
      <c r="H49" s="26"/>
      <c r="I49" s="26"/>
    </row>
    <row r="50" customFormat="false" ht="25.5" hidden="false" customHeight="true" outlineLevel="0" collapsed="false">
      <c r="B50" s="35" t="s">
        <v>68</v>
      </c>
      <c r="C50" s="35"/>
      <c r="D50" s="35"/>
      <c r="E50" s="36" t="n">
        <f aca="false">IFERROR(E42+E46,0)</f>
        <v>0</v>
      </c>
      <c r="G50" s="29" t="s">
        <v>55</v>
      </c>
      <c r="H50" s="29"/>
      <c r="I50" s="29"/>
    </row>
    <row r="51" customFormat="false" ht="12" hidden="false" customHeight="true" outlineLevel="0" collapsed="false"/>
    <row r="52" customFormat="false" ht="27.75" hidden="false" customHeight="true" outlineLevel="0" collapsed="false">
      <c r="A52" s="37"/>
      <c r="B52" s="38" t="s">
        <v>69</v>
      </c>
      <c r="C52" s="38"/>
      <c r="D52" s="38"/>
      <c r="E52" s="38"/>
      <c r="F52" s="37"/>
      <c r="G52" s="39" t="s">
        <v>70</v>
      </c>
      <c r="H52" s="39"/>
      <c r="I52" s="39"/>
      <c r="J52" s="37"/>
    </row>
    <row r="53" customFormat="false" ht="21.75" hidden="false" customHeight="true" outlineLevel="0" collapsed="false">
      <c r="B53" s="13" t="s">
        <v>71</v>
      </c>
      <c r="C53" s="13"/>
      <c r="D53" s="13"/>
      <c r="E53" s="13"/>
      <c r="G53" s="26" t="s">
        <v>72</v>
      </c>
      <c r="H53" s="26"/>
      <c r="I53" s="26"/>
    </row>
    <row r="54" customFormat="false" ht="63.75" hidden="false" customHeight="true" outlineLevel="0" collapsed="false">
      <c r="B54" s="33" t="s">
        <v>73</v>
      </c>
      <c r="C54" s="33"/>
      <c r="D54" s="33"/>
      <c r="E54" s="34"/>
      <c r="G54" s="26" t="s">
        <v>74</v>
      </c>
      <c r="H54" s="26"/>
      <c r="I54" s="26"/>
    </row>
    <row r="55" customFormat="false" ht="25.5" hidden="false" customHeight="true" outlineLevel="0" collapsed="false">
      <c r="B55" s="40" t="s">
        <v>75</v>
      </c>
      <c r="C55" s="40"/>
      <c r="D55" s="40"/>
      <c r="E55" s="41" t="n">
        <f aca="false">IFERROR(E54,0)</f>
        <v>0</v>
      </c>
      <c r="G55" s="29" t="s">
        <v>70</v>
      </c>
      <c r="H55" s="29"/>
      <c r="I55" s="29"/>
    </row>
    <row r="56" customFormat="false" ht="12" hidden="false" customHeight="true" outlineLevel="0" collapsed="false">
      <c r="G56" s="26" t="s">
        <v>76</v>
      </c>
      <c r="H56" s="26"/>
      <c r="I56" s="26"/>
    </row>
    <row r="57" customFormat="false" ht="37.5" hidden="false" customHeight="true" outlineLevel="0" collapsed="false">
      <c r="A57" s="1"/>
      <c r="B57" s="42" t="s">
        <v>0</v>
      </c>
      <c r="C57" s="42"/>
      <c r="D57" s="42"/>
      <c r="E57" s="43" t="n">
        <f aca="false">IFERROR(E38+E50+E55,0)</f>
        <v>0</v>
      </c>
      <c r="F57" s="1"/>
      <c r="G57" s="3" t="s">
        <v>77</v>
      </c>
      <c r="H57" s="3"/>
      <c r="I57" s="3"/>
      <c r="J57" s="1"/>
    </row>
    <row r="58" customFormat="false" ht="12" hidden="false" customHeight="true" outlineLevel="0" collapsed="false"/>
    <row r="59" customFormat="false" ht="19.5" hidden="false" customHeight="true" outlineLevel="0" collapsed="false">
      <c r="B59" s="44" t="s">
        <v>78</v>
      </c>
      <c r="C59" s="44"/>
      <c r="D59" s="44"/>
      <c r="E59" s="44"/>
      <c r="F59" s="44"/>
      <c r="G59" s="44"/>
      <c r="H59" s="44"/>
      <c r="I59" s="44"/>
    </row>
    <row r="60" customFormat="false" ht="21.75" hidden="false" customHeight="true" outlineLevel="0" collapsed="false">
      <c r="B60" s="45" t="s">
        <v>79</v>
      </c>
      <c r="C60" s="46" t="s">
        <v>80</v>
      </c>
      <c r="D60" s="47" t="s">
        <v>81</v>
      </c>
      <c r="E60" s="47"/>
      <c r="F60" s="47"/>
      <c r="G60" s="47"/>
      <c r="H60" s="47"/>
      <c r="I60" s="47"/>
    </row>
    <row r="61" customFormat="false" ht="21.75" hidden="false" customHeight="true" outlineLevel="0" collapsed="false">
      <c r="B61" s="48" t="s">
        <v>82</v>
      </c>
      <c r="C61" s="49" t="s">
        <v>83</v>
      </c>
      <c r="D61" s="47" t="s">
        <v>84</v>
      </c>
      <c r="E61" s="47"/>
      <c r="F61" s="47"/>
      <c r="G61" s="47"/>
      <c r="H61" s="47"/>
      <c r="I61" s="47"/>
    </row>
    <row r="62" customFormat="false" ht="21.75" hidden="false" customHeight="true" outlineLevel="0" collapsed="false">
      <c r="B62" s="50" t="s">
        <v>85</v>
      </c>
      <c r="C62" s="51" t="s">
        <v>86</v>
      </c>
      <c r="D62" s="47" t="s">
        <v>87</v>
      </c>
      <c r="E62" s="47"/>
      <c r="F62" s="47"/>
      <c r="G62" s="47"/>
      <c r="H62" s="47"/>
      <c r="I62" s="47"/>
    </row>
    <row r="63" customFormat="false" ht="21.75" hidden="false" customHeight="true" outlineLevel="0" collapsed="false">
      <c r="B63" s="52" t="s">
        <v>88</v>
      </c>
      <c r="C63" s="53" t="s">
        <v>89</v>
      </c>
      <c r="D63" s="47" t="s">
        <v>90</v>
      </c>
      <c r="E63" s="47"/>
      <c r="F63" s="47"/>
      <c r="G63" s="47"/>
      <c r="H63" s="47"/>
      <c r="I63" s="47"/>
    </row>
    <row r="64" customFormat="false" ht="15.75" hidden="false" customHeight="true" outlineLevel="0" collapsed="false">
      <c r="B64" s="54" t="s">
        <v>91</v>
      </c>
      <c r="C64" s="54"/>
      <c r="D64" s="54"/>
      <c r="E64" s="54"/>
      <c r="F64" s="54"/>
      <c r="G64" s="54"/>
      <c r="H64" s="54"/>
      <c r="I64" s="54"/>
    </row>
  </sheetData>
  <mergeCells count="60">
    <mergeCell ref="B1:E1"/>
    <mergeCell ref="G1:I1"/>
    <mergeCell ref="B3:C3"/>
    <mergeCell ref="D3:E3"/>
    <mergeCell ref="G3:H3"/>
    <mergeCell ref="B4:C4"/>
    <mergeCell ref="D4:E4"/>
    <mergeCell ref="B6:E6"/>
    <mergeCell ref="G6:I6"/>
    <mergeCell ref="B8:E8"/>
    <mergeCell ref="G8:I8"/>
    <mergeCell ref="G9:I9"/>
    <mergeCell ref="G10:I10"/>
    <mergeCell ref="G11:I11"/>
    <mergeCell ref="G12:I12"/>
    <mergeCell ref="G13:I13"/>
    <mergeCell ref="G14:I14"/>
    <mergeCell ref="B31:E31"/>
    <mergeCell ref="G31:I31"/>
    <mergeCell ref="G32:I32"/>
    <mergeCell ref="G33:I33"/>
    <mergeCell ref="G34:I34"/>
    <mergeCell ref="G35:I35"/>
    <mergeCell ref="G36:I36"/>
    <mergeCell ref="G37:I37"/>
    <mergeCell ref="B38:D38"/>
    <mergeCell ref="G38:I38"/>
    <mergeCell ref="B40:E40"/>
    <mergeCell ref="G40:I40"/>
    <mergeCell ref="B41:E41"/>
    <mergeCell ref="G41:I41"/>
    <mergeCell ref="B42:D42"/>
    <mergeCell ref="G42:I42"/>
    <mergeCell ref="G43:I43"/>
    <mergeCell ref="G44:I44"/>
    <mergeCell ref="B45:E45"/>
    <mergeCell ref="B46:D46"/>
    <mergeCell ref="G46:I46"/>
    <mergeCell ref="G47:I47"/>
    <mergeCell ref="G48:I48"/>
    <mergeCell ref="G49:I49"/>
    <mergeCell ref="B50:D50"/>
    <mergeCell ref="G50:I50"/>
    <mergeCell ref="B52:E52"/>
    <mergeCell ref="G52:I52"/>
    <mergeCell ref="B53:E53"/>
    <mergeCell ref="G53:I53"/>
    <mergeCell ref="B54:D54"/>
    <mergeCell ref="G54:I54"/>
    <mergeCell ref="B55:D55"/>
    <mergeCell ref="G55:I55"/>
    <mergeCell ref="G56:I56"/>
    <mergeCell ref="B57:D57"/>
    <mergeCell ref="G57:I57"/>
    <mergeCell ref="B59:I59"/>
    <mergeCell ref="D60:I60"/>
    <mergeCell ref="D61:I61"/>
    <mergeCell ref="D62:I62"/>
    <mergeCell ref="D63:I63"/>
    <mergeCell ref="B64:I6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55"/>
    <col collapsed="false" customWidth="true" hidden="false" outlineLevel="0" max="4" min="4" style="0" width="14"/>
    <col collapsed="false" customWidth="true" hidden="false" outlineLevel="0" max="5" min="5" style="0" width="3"/>
  </cols>
  <sheetData>
    <row r="1" customFormat="false" ht="37.5" hidden="false" customHeight="true" outlineLevel="0" collapsed="false">
      <c r="A1" s="1"/>
      <c r="B1" s="42" t="s">
        <v>92</v>
      </c>
      <c r="C1" s="42"/>
      <c r="D1" s="42"/>
      <c r="E1" s="1"/>
    </row>
    <row r="3" customFormat="false" ht="24" hidden="false" customHeight="true" outlineLevel="0" collapsed="false">
      <c r="B3" s="8" t="s">
        <v>93</v>
      </c>
      <c r="C3" s="8"/>
      <c r="D3" s="8"/>
    </row>
    <row r="4" customFormat="false" ht="18" hidden="false" customHeight="true" outlineLevel="0" collapsed="false">
      <c r="B4" s="55" t="s">
        <v>94</v>
      </c>
      <c r="C4" s="55"/>
      <c r="D4" s="55"/>
    </row>
    <row r="5" customFormat="false" ht="18" hidden="false" customHeight="true" outlineLevel="0" collapsed="false">
      <c r="B5" s="55" t="s">
        <v>95</v>
      </c>
      <c r="C5" s="55"/>
      <c r="D5" s="55"/>
    </row>
    <row r="6" customFormat="false" ht="18" hidden="false" customHeight="true" outlineLevel="0" collapsed="false">
      <c r="B6" s="55" t="s">
        <v>96</v>
      </c>
      <c r="C6" s="55"/>
      <c r="D6" s="55"/>
    </row>
    <row r="9" customFormat="false" ht="24" hidden="false" customHeight="true" outlineLevel="0" collapsed="false">
      <c r="B9" s="31" t="s">
        <v>97</v>
      </c>
      <c r="C9" s="31"/>
      <c r="D9" s="31"/>
    </row>
    <row r="10" customFormat="false" ht="18" hidden="false" customHeight="true" outlineLevel="0" collapsed="false">
      <c r="B10" s="56" t="s">
        <v>98</v>
      </c>
      <c r="C10" s="56"/>
      <c r="D10" s="56"/>
    </row>
    <row r="11" customFormat="false" ht="18" hidden="false" customHeight="true" outlineLevel="0" collapsed="false">
      <c r="B11" s="56" t="s">
        <v>99</v>
      </c>
      <c r="C11" s="56"/>
      <c r="D11" s="56"/>
    </row>
    <row r="12" customFormat="false" ht="18" hidden="false" customHeight="true" outlineLevel="0" collapsed="false">
      <c r="B12" s="56" t="s">
        <v>100</v>
      </c>
      <c r="C12" s="56"/>
      <c r="D12" s="56"/>
    </row>
    <row r="13" customFormat="false" ht="18" hidden="false" customHeight="true" outlineLevel="0" collapsed="false">
      <c r="B13" s="56" t="s">
        <v>101</v>
      </c>
      <c r="C13" s="56"/>
      <c r="D13" s="56"/>
    </row>
    <row r="14" customFormat="false" ht="18" hidden="false" customHeight="true" outlineLevel="0" collapsed="false">
      <c r="B14" s="56" t="s">
        <v>102</v>
      </c>
      <c r="C14" s="56"/>
      <c r="D14" s="56"/>
    </row>
    <row r="15" customFormat="false" ht="18" hidden="false" customHeight="true" outlineLevel="0" collapsed="false">
      <c r="B15" s="56" t="s">
        <v>103</v>
      </c>
      <c r="C15" s="56"/>
      <c r="D15" s="56"/>
    </row>
    <row r="16" customFormat="false" ht="18" hidden="false" customHeight="true" outlineLevel="0" collapsed="false">
      <c r="B16" s="56" t="s">
        <v>104</v>
      </c>
      <c r="C16" s="56"/>
      <c r="D16" s="56"/>
    </row>
    <row r="17" customFormat="false" ht="24" hidden="false" customHeight="true" outlineLevel="0" collapsed="false">
      <c r="B17" s="31" t="s">
        <v>105</v>
      </c>
      <c r="C17" s="31"/>
      <c r="D17" s="31"/>
    </row>
    <row r="18" customFormat="false" ht="18" hidden="false" customHeight="true" outlineLevel="0" collapsed="false">
      <c r="B18" s="56" t="s">
        <v>106</v>
      </c>
      <c r="C18" s="56"/>
      <c r="D18" s="56"/>
    </row>
    <row r="19" customFormat="false" ht="18" hidden="false" customHeight="true" outlineLevel="0" collapsed="false">
      <c r="B19" s="56" t="s">
        <v>107</v>
      </c>
      <c r="C19" s="56"/>
      <c r="D19" s="56"/>
    </row>
    <row r="20" customFormat="false" ht="18" hidden="false" customHeight="true" outlineLevel="0" collapsed="false">
      <c r="B20" s="56" t="s">
        <v>108</v>
      </c>
      <c r="C20" s="56"/>
      <c r="D20" s="56"/>
    </row>
    <row r="21" customFormat="false" ht="18" hidden="false" customHeight="true" outlineLevel="0" collapsed="false">
      <c r="B21" s="56" t="s">
        <v>109</v>
      </c>
      <c r="C21" s="56"/>
      <c r="D21" s="56"/>
    </row>
    <row r="22" customFormat="false" ht="18" hidden="false" customHeight="true" outlineLevel="0" collapsed="false">
      <c r="B22" s="56" t="s">
        <v>110</v>
      </c>
      <c r="C22" s="56"/>
      <c r="D22" s="56"/>
    </row>
    <row r="23" customFormat="false" ht="18" hidden="false" customHeight="true" outlineLevel="0" collapsed="false">
      <c r="B23" s="56" t="s">
        <v>111</v>
      </c>
      <c r="C23" s="56"/>
      <c r="D23" s="56"/>
    </row>
    <row r="24" customFormat="false" ht="18" hidden="false" customHeight="true" outlineLevel="0" collapsed="false">
      <c r="B24" s="56" t="s">
        <v>112</v>
      </c>
      <c r="C24" s="56"/>
      <c r="D24" s="56"/>
    </row>
    <row r="25" customFormat="false" ht="24" hidden="false" customHeight="true" outlineLevel="0" collapsed="false">
      <c r="B25" s="38" t="s">
        <v>113</v>
      </c>
      <c r="C25" s="38"/>
      <c r="D25" s="38"/>
    </row>
    <row r="26" customFormat="false" ht="18" hidden="false" customHeight="true" outlineLevel="0" collapsed="false">
      <c r="B26" s="57" t="s">
        <v>114</v>
      </c>
      <c r="C26" s="57"/>
      <c r="D26" s="57"/>
    </row>
    <row r="27" customFormat="false" ht="18" hidden="false" customHeight="true" outlineLevel="0" collapsed="false">
      <c r="B27" s="57" t="s">
        <v>115</v>
      </c>
      <c r="C27" s="57"/>
      <c r="D27" s="57"/>
    </row>
    <row r="28" customFormat="false" ht="18" hidden="false" customHeight="true" outlineLevel="0" collapsed="false">
      <c r="B28" s="57" t="s">
        <v>116</v>
      </c>
      <c r="C28" s="57"/>
      <c r="D28" s="57"/>
    </row>
    <row r="29" customFormat="false" ht="18" hidden="false" customHeight="true" outlineLevel="0" collapsed="false">
      <c r="B29" s="57" t="s">
        <v>117</v>
      </c>
      <c r="C29" s="57"/>
      <c r="D29" s="57"/>
    </row>
    <row r="30" customFormat="false" ht="18" hidden="false" customHeight="true" outlineLevel="0" collapsed="false">
      <c r="B30" s="57" t="s">
        <v>118</v>
      </c>
      <c r="C30" s="57"/>
      <c r="D30" s="57"/>
    </row>
    <row r="31" customFormat="false" ht="18" hidden="false" customHeight="true" outlineLevel="0" collapsed="false">
      <c r="B31" s="57" t="s">
        <v>119</v>
      </c>
      <c r="C31" s="57"/>
      <c r="D31" s="57"/>
    </row>
    <row r="32" customFormat="false" ht="18" hidden="false" customHeight="true" outlineLevel="0" collapsed="false">
      <c r="B32" s="57" t="s">
        <v>120</v>
      </c>
      <c r="C32" s="57"/>
      <c r="D32" s="57"/>
    </row>
    <row r="33" customFormat="false" ht="18" hidden="false" customHeight="true" outlineLevel="0" collapsed="false">
      <c r="B33" s="57" t="s">
        <v>121</v>
      </c>
      <c r="C33" s="57"/>
      <c r="D33" s="57"/>
    </row>
    <row r="34" customFormat="false" ht="18" hidden="false" customHeight="true" outlineLevel="0" collapsed="false">
      <c r="B34" s="57" t="s">
        <v>122</v>
      </c>
      <c r="C34" s="57"/>
      <c r="D34" s="57"/>
    </row>
    <row r="35" customFormat="false" ht="24" hidden="false" customHeight="true" outlineLevel="0" collapsed="false">
      <c r="B35" s="58" t="s">
        <v>123</v>
      </c>
      <c r="C35" s="58"/>
      <c r="D35" s="58"/>
    </row>
    <row r="36" customFormat="false" ht="18" hidden="false" customHeight="true" outlineLevel="0" collapsed="false">
      <c r="B36" s="55" t="s">
        <v>124</v>
      </c>
      <c r="C36" s="55"/>
      <c r="D36" s="55"/>
    </row>
    <row r="37" customFormat="false" ht="18" hidden="false" customHeight="true" outlineLevel="0" collapsed="false">
      <c r="B37" s="55" t="s">
        <v>125</v>
      </c>
      <c r="C37" s="55"/>
      <c r="D37" s="55"/>
    </row>
    <row r="38" customFormat="false" ht="18" hidden="false" customHeight="true" outlineLevel="0" collapsed="false">
      <c r="B38" s="55" t="s">
        <v>126</v>
      </c>
      <c r="C38" s="55"/>
      <c r="D38" s="55"/>
    </row>
    <row r="39" customFormat="false" ht="18" hidden="false" customHeight="true" outlineLevel="0" collapsed="false">
      <c r="B39" s="55" t="s">
        <v>127</v>
      </c>
      <c r="C39" s="55"/>
      <c r="D39" s="55"/>
    </row>
    <row r="40" customFormat="false" ht="18" hidden="false" customHeight="true" outlineLevel="0" collapsed="false">
      <c r="B40" s="55" t="s">
        <v>128</v>
      </c>
      <c r="C40" s="55"/>
      <c r="D40" s="55"/>
    </row>
    <row r="42" customFormat="false" ht="24" hidden="false" customHeight="true" outlineLevel="0" collapsed="false">
      <c r="B42" s="59" t="s">
        <v>129</v>
      </c>
      <c r="C42" s="59"/>
      <c r="D42" s="59"/>
    </row>
    <row r="43" customFormat="false" ht="18" hidden="false" customHeight="true" outlineLevel="0" collapsed="false">
      <c r="B43" s="60" t="s">
        <v>130</v>
      </c>
      <c r="C43" s="60"/>
      <c r="D43" s="60"/>
    </row>
    <row r="44" customFormat="false" ht="18" hidden="false" customHeight="true" outlineLevel="0" collapsed="false">
      <c r="B44" s="60" t="s">
        <v>131</v>
      </c>
      <c r="C44" s="60"/>
      <c r="D44" s="60"/>
    </row>
    <row r="45" customFormat="false" ht="18" hidden="false" customHeight="true" outlineLevel="0" collapsed="false">
      <c r="B45" s="60" t="s">
        <v>132</v>
      </c>
      <c r="C45" s="60"/>
      <c r="D45" s="60"/>
    </row>
    <row r="46" customFormat="false" ht="18" hidden="false" customHeight="true" outlineLevel="0" collapsed="false">
      <c r="B46" s="60" t="s">
        <v>133</v>
      </c>
      <c r="C46" s="60"/>
      <c r="D46" s="60"/>
    </row>
    <row r="47" customFormat="false" ht="18" hidden="false" customHeight="true" outlineLevel="0" collapsed="false">
      <c r="B47" s="60" t="s">
        <v>134</v>
      </c>
      <c r="C47" s="60"/>
      <c r="D47" s="60"/>
    </row>
    <row r="49" customFormat="false" ht="15.75" hidden="false" customHeight="true" outlineLevel="0" collapsed="false">
      <c r="B49" s="54" t="s">
        <v>135</v>
      </c>
      <c r="C49" s="54"/>
      <c r="D49" s="54"/>
    </row>
  </sheetData>
  <mergeCells count="44">
    <mergeCell ref="B1:D1"/>
    <mergeCell ref="B3:D3"/>
    <mergeCell ref="B4:D4"/>
    <mergeCell ref="B5:D5"/>
    <mergeCell ref="B6:D6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2:D42"/>
    <mergeCell ref="B43:D43"/>
    <mergeCell ref="B44:D44"/>
    <mergeCell ref="B45:D45"/>
    <mergeCell ref="B46:D46"/>
    <mergeCell ref="B47:D47"/>
    <mergeCell ref="B49:D4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5" min="3" style="0" width="12"/>
    <col collapsed="false" customWidth="true" hidden="false" outlineLevel="0" max="6" min="6" style="0" width="3"/>
  </cols>
  <sheetData>
    <row r="1" customFormat="false" ht="33.75" hidden="false" customHeight="true" outlineLevel="0" collapsed="false">
      <c r="A1" s="1"/>
      <c r="B1" s="61" t="s">
        <v>136</v>
      </c>
      <c r="C1" s="61"/>
      <c r="D1" s="61"/>
      <c r="E1" s="61"/>
      <c r="F1" s="1"/>
    </row>
    <row r="2" customFormat="false" ht="18" hidden="false" customHeight="true" outlineLevel="0" collapsed="false">
      <c r="B2" s="62" t="s">
        <v>137</v>
      </c>
      <c r="C2" s="62" t="s">
        <v>138</v>
      </c>
      <c r="D2" s="62" t="s">
        <v>139</v>
      </c>
      <c r="E2" s="62" t="s">
        <v>140</v>
      </c>
    </row>
    <row r="3" customFormat="false" ht="16.5" hidden="false" customHeight="true" outlineLevel="0" collapsed="false">
      <c r="B3" s="63" t="s">
        <v>141</v>
      </c>
      <c r="C3" s="64" t="n">
        <v>0.25</v>
      </c>
      <c r="D3" s="64" t="n">
        <v>0.27</v>
      </c>
      <c r="E3" s="65" t="s">
        <v>142</v>
      </c>
    </row>
    <row r="4" customFormat="false" ht="16.5" hidden="false" customHeight="true" outlineLevel="0" collapsed="false">
      <c r="B4" s="66" t="s">
        <v>143</v>
      </c>
      <c r="C4" s="67" t="n">
        <v>0.39</v>
      </c>
      <c r="D4" s="67" t="n">
        <v>0.26</v>
      </c>
      <c r="E4" s="68" t="s">
        <v>144</v>
      </c>
    </row>
    <row r="5" customFormat="false" ht="16.5" hidden="false" customHeight="true" outlineLevel="0" collapsed="false">
      <c r="B5" s="63" t="s">
        <v>145</v>
      </c>
      <c r="C5" s="64" t="n">
        <v>0.26</v>
      </c>
      <c r="D5" s="64" t="n">
        <v>0.23</v>
      </c>
      <c r="E5" s="65" t="s">
        <v>146</v>
      </c>
    </row>
    <row r="6" customFormat="false" ht="16.5" hidden="false" customHeight="true" outlineLevel="0" collapsed="false">
      <c r="B6" s="66" t="s">
        <v>147</v>
      </c>
      <c r="C6" s="67" t="n">
        <v>0.28</v>
      </c>
      <c r="D6" s="67" t="n">
        <v>0.25</v>
      </c>
      <c r="E6" s="68" t="s">
        <v>146</v>
      </c>
    </row>
    <row r="7" customFormat="false" ht="16.5" hidden="false" customHeight="true" outlineLevel="0" collapsed="false">
      <c r="B7" s="63" t="s">
        <v>148</v>
      </c>
      <c r="C7" s="64" t="n">
        <v>0.11</v>
      </c>
      <c r="D7" s="64" t="n">
        <v>0.1</v>
      </c>
      <c r="E7" s="65" t="s">
        <v>149</v>
      </c>
    </row>
    <row r="8" customFormat="false" ht="16.5" hidden="false" customHeight="true" outlineLevel="0" collapsed="false">
      <c r="B8" s="66" t="s">
        <v>150</v>
      </c>
      <c r="C8" s="67" t="n">
        <v>0.32</v>
      </c>
      <c r="D8" s="67" t="n">
        <v>0.29</v>
      </c>
      <c r="E8" s="68" t="s">
        <v>151</v>
      </c>
    </row>
    <row r="9" customFormat="false" ht="16.5" hidden="false" customHeight="true" outlineLevel="0" collapsed="false">
      <c r="B9" s="63" t="s">
        <v>152</v>
      </c>
      <c r="C9" s="64" t="n">
        <v>0.52</v>
      </c>
      <c r="D9" s="64" t="n">
        <v>0.46</v>
      </c>
      <c r="E9" s="65" t="s">
        <v>153</v>
      </c>
    </row>
    <row r="10" customFormat="false" ht="16.5" hidden="false" customHeight="true" outlineLevel="0" collapsed="false">
      <c r="B10" s="66" t="s">
        <v>154</v>
      </c>
      <c r="C10" s="67" t="n">
        <v>0.22</v>
      </c>
      <c r="D10" s="67" t="n">
        <v>0.19</v>
      </c>
      <c r="E10" s="68" t="s">
        <v>155</v>
      </c>
    </row>
    <row r="11" customFormat="false" ht="16.5" hidden="false" customHeight="true" outlineLevel="0" collapsed="false">
      <c r="B11" s="63" t="s">
        <v>156</v>
      </c>
      <c r="C11" s="64" t="n">
        <v>0.37</v>
      </c>
      <c r="D11" s="64" t="n">
        <v>0.35</v>
      </c>
      <c r="E11" s="65" t="s">
        <v>157</v>
      </c>
    </row>
    <row r="12" customFormat="false" ht="16.5" hidden="false" customHeight="true" outlineLevel="0" collapsed="false">
      <c r="B12" s="66" t="s">
        <v>158</v>
      </c>
      <c r="C12" s="67" t="n">
        <v>0.16</v>
      </c>
      <c r="D12" s="67" t="n">
        <v>0.13</v>
      </c>
      <c r="E12" s="68" t="s">
        <v>159</v>
      </c>
    </row>
    <row r="13" customFormat="false" ht="16.5" hidden="false" customHeight="true" outlineLevel="0" collapsed="false">
      <c r="B13" s="63" t="s">
        <v>160</v>
      </c>
      <c r="C13" s="64" t="n">
        <v>0.19</v>
      </c>
      <c r="D13" s="64" t="n">
        <v>0.17</v>
      </c>
      <c r="E13" s="65" t="s">
        <v>161</v>
      </c>
    </row>
    <row r="14" customFormat="false" ht="16.5" hidden="false" customHeight="true" outlineLevel="0" collapsed="false">
      <c r="B14" s="66" t="s">
        <v>162</v>
      </c>
      <c r="C14" s="67" t="n">
        <v>0.4</v>
      </c>
      <c r="D14" s="67" t="n">
        <v>0.19</v>
      </c>
      <c r="E14" s="68" t="s">
        <v>163</v>
      </c>
    </row>
    <row r="15" customFormat="false" ht="16.5" hidden="false" customHeight="true" outlineLevel="0" collapsed="false">
      <c r="B15" s="63" t="s">
        <v>164</v>
      </c>
      <c r="C15" s="64" t="n">
        <v>0.31</v>
      </c>
      <c r="D15" s="64" t="n">
        <v>0.13</v>
      </c>
      <c r="E15" s="65" t="s">
        <v>165</v>
      </c>
    </row>
    <row r="16" customFormat="false" ht="16.5" hidden="false" customHeight="true" outlineLevel="0" collapsed="false">
      <c r="B16" s="66" t="s">
        <v>166</v>
      </c>
      <c r="C16" s="67" t="n">
        <v>0.24</v>
      </c>
      <c r="D16" s="67" t="n">
        <v>0.12</v>
      </c>
      <c r="E16" s="68" t="s">
        <v>167</v>
      </c>
    </row>
    <row r="17" customFormat="false" ht="16.5" hidden="false" customHeight="true" outlineLevel="0" collapsed="false">
      <c r="B17" s="63" t="s">
        <v>168</v>
      </c>
      <c r="C17" s="64" t="n">
        <v>0.3</v>
      </c>
      <c r="D17" s="64" t="n">
        <v>0.27</v>
      </c>
      <c r="E17" s="65" t="s">
        <v>146</v>
      </c>
    </row>
    <row r="18" customFormat="false" ht="16.5" hidden="false" customHeight="true" outlineLevel="0" collapsed="false">
      <c r="B18" s="66" t="s">
        <v>169</v>
      </c>
      <c r="C18" s="67" t="n">
        <v>0.17</v>
      </c>
      <c r="D18" s="67" t="n">
        <v>0.16</v>
      </c>
      <c r="E18" s="68" t="s">
        <v>161</v>
      </c>
    </row>
    <row r="19" customFormat="false" ht="21.75" hidden="false" customHeight="true" outlineLevel="0" collapsed="false">
      <c r="B19" s="69" t="s">
        <v>170</v>
      </c>
      <c r="C19" s="70" t="n">
        <f aca="false">AVERAGE(C3:C18)</f>
        <v>0.280625</v>
      </c>
      <c r="D19" s="70" t="n">
        <f aca="false">AVERAGE(D3:D18)</f>
        <v>0.223125</v>
      </c>
    </row>
    <row r="21" customFormat="false" ht="18.75" hidden="false" customHeight="true" outlineLevel="0" collapsed="false">
      <c r="B21" s="63" t="s">
        <v>171</v>
      </c>
      <c r="C21" s="71" t="s">
        <v>172</v>
      </c>
      <c r="D21" s="72" t="s">
        <v>173</v>
      </c>
      <c r="E21" s="72"/>
    </row>
    <row r="22" customFormat="false" ht="18.75" hidden="false" customHeight="true" outlineLevel="0" collapsed="false">
      <c r="B22" s="66" t="s">
        <v>174</v>
      </c>
      <c r="C22" s="73" t="s">
        <v>175</v>
      </c>
      <c r="D22" s="74" t="s">
        <v>176</v>
      </c>
      <c r="E22" s="74"/>
    </row>
    <row r="23" customFormat="false" ht="18.75" hidden="false" customHeight="true" outlineLevel="0" collapsed="false">
      <c r="B23" s="63" t="s">
        <v>177</v>
      </c>
      <c r="C23" s="71" t="s">
        <v>178</v>
      </c>
      <c r="D23" s="72" t="s">
        <v>179</v>
      </c>
      <c r="E23" s="72"/>
    </row>
    <row r="24" customFormat="false" ht="18.75" hidden="false" customHeight="true" outlineLevel="0" collapsed="false">
      <c r="B24" s="66" t="s">
        <v>180</v>
      </c>
      <c r="C24" s="73" t="s">
        <v>181</v>
      </c>
      <c r="D24" s="74" t="s">
        <v>182</v>
      </c>
      <c r="E24" s="74"/>
    </row>
    <row r="25" customFormat="false" ht="18.75" hidden="false" customHeight="true" outlineLevel="0" collapsed="false">
      <c r="B25" s="63" t="s">
        <v>183</v>
      </c>
      <c r="C25" s="71" t="s">
        <v>178</v>
      </c>
      <c r="D25" s="72" t="s">
        <v>184</v>
      </c>
      <c r="E25" s="72"/>
    </row>
    <row r="26" customFormat="false" ht="27.75" hidden="false" customHeight="true" outlineLevel="0" collapsed="false">
      <c r="B26" s="75" t="s">
        <v>0</v>
      </c>
      <c r="C26" s="76" t="n">
        <v>88</v>
      </c>
      <c r="D26" s="77" t="s">
        <v>185</v>
      </c>
      <c r="E26" s="77"/>
    </row>
  </sheetData>
  <mergeCells count="7">
    <mergeCell ref="B1:E1"/>
    <mergeCell ref="D21:E21"/>
    <mergeCell ref="D22:E22"/>
    <mergeCell ref="D23:E23"/>
    <mergeCell ref="D24:E24"/>
    <mergeCell ref="D25:E25"/>
    <mergeCell ref="D26:E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2026-05-31T17:35:57Z</dcterms:created>
  <dc:creator>openpyxl</dc:creator>
  <dc:description/>
  <dc:language>en-US</dc:language>
  <cp:lastModifiedBy/>
  <dcterms:modified xsi:type="dcterms:W3CDTF">2026-05-31T17:35:57Z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